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35" windowWidth="21915" windowHeight="12450" activeTab="0"/>
  </bookViews>
  <sheets>
    <sheet name="Weekstaat" sheetId="1" r:id="rId1"/>
    <sheet name="Blad1" sheetId="2" state="hidden" r:id="rId2"/>
  </sheets>
  <definedNames>
    <definedName name="_xlfn.ISOWEEKNUM" hidden="1">#NAME?</definedName>
    <definedName name="_xlnm.Print_Area" localSheetId="0">'Weekstaat'!$C$1:$O$60</definedName>
  </definedNames>
  <calcPr fullCalcOnLoad="1"/>
</workbook>
</file>

<file path=xl/comments1.xml><?xml version="1.0" encoding="utf-8"?>
<comments xmlns="http://schemas.openxmlformats.org/spreadsheetml/2006/main">
  <authors>
    <author>Marcel Knape</author>
  </authors>
  <commentList>
    <comment ref="D19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 xml:space="preserve">Vul de datum in op maandag. De rest van de data worden automatisch ingevuld.
</t>
        </r>
      </text>
    </comment>
    <comment ref="D24" authorId="0">
      <text>
        <r>
          <rPr>
            <b/>
            <sz val="9"/>
            <rFont val="Tahoma"/>
            <family val="2"/>
          </rPr>
          <t>Datum.</t>
        </r>
        <r>
          <rPr>
            <sz val="9"/>
            <rFont val="Tahoma"/>
            <family val="2"/>
          </rPr>
          <t xml:space="preserve">
Vul de datum in op maandag. De rest van de data worden automatisch ingevuld.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</t>
        </r>
        <r>
          <rPr>
            <b/>
            <sz val="9"/>
            <rFont val="Tahoma"/>
            <family val="2"/>
          </rPr>
          <t>.</t>
        </r>
      </text>
    </comment>
    <comment ref="D34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D39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Datum.
</t>
        </r>
        <r>
          <rPr>
            <sz val="9"/>
            <rFont val="Tahoma"/>
            <family val="2"/>
          </rPr>
          <t>Vul de datum in op maandag. De rest van de data worden automatisch ingevuld.</t>
        </r>
      </text>
    </comment>
  </commentList>
</comments>
</file>

<file path=xl/sharedStrings.xml><?xml version="1.0" encoding="utf-8"?>
<sst xmlns="http://schemas.openxmlformats.org/spreadsheetml/2006/main" count="102" uniqueCount="64">
  <si>
    <t>WEEKSTAAT</t>
  </si>
  <si>
    <t>Kenteken</t>
  </si>
  <si>
    <t>Begintijd</t>
  </si>
  <si>
    <t>Eindtijd</t>
  </si>
  <si>
    <t>Pauze</t>
  </si>
  <si>
    <t>Netto</t>
  </si>
  <si>
    <t>Beginstand</t>
  </si>
  <si>
    <t>Eindstand</t>
  </si>
  <si>
    <t>Afstand</t>
  </si>
  <si>
    <t>Maandag</t>
  </si>
  <si>
    <t>Dinsdag</t>
  </si>
  <si>
    <t>Woensdag</t>
  </si>
  <si>
    <t>Donderdag</t>
  </si>
  <si>
    <t>Vrijdag</t>
  </si>
  <si>
    <t>Zaterdag</t>
  </si>
  <si>
    <t>Zondag</t>
  </si>
  <si>
    <t>Naam</t>
  </si>
  <si>
    <t>Afdeling / Kostenplaats</t>
  </si>
  <si>
    <t>Akkoord door leidinggevende</t>
  </si>
  <si>
    <t>Datum</t>
  </si>
  <si>
    <t>Handtekening leidinggevende</t>
  </si>
  <si>
    <t>Algemeen/Kantoor</t>
  </si>
  <si>
    <t>B&amp;B</t>
  </si>
  <si>
    <t>Boni</t>
  </si>
  <si>
    <t>Bulk</t>
  </si>
  <si>
    <t>Dasselaar</t>
  </si>
  <si>
    <t>Dun Yong</t>
  </si>
  <si>
    <t>Filippo</t>
  </si>
  <si>
    <t>Flex Retail</t>
  </si>
  <si>
    <t>Forbo</t>
  </si>
  <si>
    <t>Garage Ermelo</t>
  </si>
  <si>
    <t>Garage W'veer</t>
  </si>
  <si>
    <t>Houwelingen</t>
  </si>
  <si>
    <t>Huif</t>
  </si>
  <si>
    <t>Huif Kooiaap</t>
  </si>
  <si>
    <t>Internationaal</t>
  </si>
  <si>
    <t>Koel/Vries</t>
  </si>
  <si>
    <t>Loods Ermelo</t>
  </si>
  <si>
    <t>Loods Harderwijk</t>
  </si>
  <si>
    <t>Loods Lelystad</t>
  </si>
  <si>
    <t>Loods Wo'veer</t>
  </si>
  <si>
    <t>Nationaal</t>
  </si>
  <si>
    <t>Picnic</t>
  </si>
  <si>
    <t>Stiho</t>
  </si>
  <si>
    <t>Wasstraat</t>
  </si>
  <si>
    <t>Woerden</t>
  </si>
  <si>
    <t>Zaandam</t>
  </si>
  <si>
    <t>Vlootnr.</t>
  </si>
  <si>
    <t>Handtekening medewerker</t>
  </si>
  <si>
    <t xml:space="preserve">Toelichting  </t>
  </si>
  <si>
    <t>Netto (dec,)</t>
  </si>
  <si>
    <t>Weekstaat</t>
  </si>
  <si>
    <t>Telefoonnr.</t>
  </si>
  <si>
    <t xml:space="preserve">Weeknr. </t>
  </si>
  <si>
    <t>Uren</t>
  </si>
  <si>
    <t>Kilometers</t>
  </si>
  <si>
    <t>Personeels- nummer</t>
  </si>
  <si>
    <t>Totaal</t>
  </si>
  <si>
    <t>Diversi</t>
  </si>
  <si>
    <t>Bouwmaat</t>
  </si>
  <si>
    <t>Sligro Vianen</t>
  </si>
  <si>
    <t>Sligro Deventer</t>
  </si>
  <si>
    <t>SF313 - Versie 8 - 09-02-2022</t>
  </si>
  <si>
    <t>Die Grenze / AHH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</si>
</sst>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h]:mm"/>
    <numFmt numFmtId="165" formatCode="[$-413]dddd\ d\ mmmm\ yyyy"/>
    <numFmt numFmtId="166" formatCode="[$-F400]h:mm:ss\ AM/PM"/>
    <numFmt numFmtId="167" formatCode="h:mm;@"/>
    <numFmt numFmtId="168" formatCode="0.000"/>
    <numFmt numFmtId="169" formatCode="0.0000"/>
    <numFmt numFmtId="170" formatCode="0.0"/>
    <numFmt numFmtId="171" formatCode="&quot;€&quot;\ 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color indexed="8"/>
      <name val="Verdana"/>
      <family val="2"/>
    </font>
    <font>
      <sz val="2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11"/>
      <color indexed="8"/>
      <name val="Verdana"/>
      <family val="2"/>
    </font>
    <font>
      <sz val="8"/>
      <color indexed="63"/>
      <name val="Verdana"/>
      <family val="2"/>
    </font>
    <font>
      <b/>
      <sz val="8"/>
      <color indexed="8"/>
      <name val="Verdana"/>
      <family val="2"/>
    </font>
    <font>
      <b/>
      <sz val="45"/>
      <color indexed="63"/>
      <name val="Verdana"/>
      <family val="2"/>
    </font>
    <font>
      <sz val="9"/>
      <color indexed="63"/>
      <name val="Verdana"/>
      <family val="2"/>
    </font>
    <font>
      <b/>
      <sz val="8"/>
      <color indexed="9"/>
      <name val="Verdana"/>
      <family val="2"/>
    </font>
    <font>
      <b/>
      <sz val="8"/>
      <color indexed="63"/>
      <name val="Verdana"/>
      <family val="2"/>
    </font>
    <font>
      <sz val="10"/>
      <color indexed="8"/>
      <name val="Verdana"/>
      <family val="2"/>
    </font>
    <font>
      <b/>
      <sz val="20"/>
      <color indexed="8"/>
      <name val="Verdana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Verdana"/>
      <family val="2"/>
    </font>
    <font>
      <b/>
      <sz val="10"/>
      <color theme="1" tint="0.15000000596046448"/>
      <name val="Verdana"/>
      <family val="2"/>
    </font>
    <font>
      <sz val="11"/>
      <color theme="1"/>
      <name val="Verdana"/>
      <family val="2"/>
    </font>
    <font>
      <sz val="8"/>
      <color theme="1" tint="0.1500000059604644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45"/>
      <color theme="1" tint="0.15000000596046448"/>
      <name val="Verdana"/>
      <family val="2"/>
    </font>
    <font>
      <sz val="9"/>
      <color theme="1" tint="0.15000000596046448"/>
      <name val="Verdana"/>
      <family val="2"/>
    </font>
    <font>
      <b/>
      <sz val="8"/>
      <color theme="0"/>
      <name val="Verdana"/>
      <family val="2"/>
    </font>
    <font>
      <b/>
      <sz val="8"/>
      <color theme="1" tint="0.15000000596046448"/>
      <name val="Verdana"/>
      <family val="2"/>
    </font>
    <font>
      <sz val="10"/>
      <color theme="1"/>
      <name val="Verdan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theme="0"/>
      </top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9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 indent="1"/>
      <protection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horizontal="left" vertical="top" wrapText="1" indent="1"/>
      <protection/>
    </xf>
    <xf numFmtId="0" fontId="6" fillId="33" borderId="0" xfId="0" applyFont="1" applyFill="1" applyBorder="1" applyAlignment="1" applyProtection="1">
      <alignment wrapText="1"/>
      <protection/>
    </xf>
    <xf numFmtId="0" fontId="61" fillId="33" borderId="10" xfId="0" applyFont="1" applyFill="1" applyBorder="1" applyAlignment="1" applyProtection="1">
      <alignment horizontal="center"/>
      <protection/>
    </xf>
    <xf numFmtId="0" fontId="61" fillId="33" borderId="11" xfId="0" applyFont="1" applyFill="1" applyBorder="1" applyAlignment="1" applyProtection="1">
      <alignment horizontal="center"/>
      <protection/>
    </xf>
    <xf numFmtId="0" fontId="61" fillId="33" borderId="12" xfId="0" applyFont="1" applyFill="1" applyBorder="1" applyAlignment="1" applyProtection="1">
      <alignment/>
      <protection/>
    </xf>
    <xf numFmtId="0" fontId="61" fillId="33" borderId="13" xfId="0" applyFont="1" applyFill="1" applyBorder="1" applyAlignment="1" applyProtection="1">
      <alignment/>
      <protection/>
    </xf>
    <xf numFmtId="0" fontId="61" fillId="33" borderId="14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61" fillId="33" borderId="15" xfId="0" applyFont="1" applyFill="1" applyBorder="1" applyAlignment="1" applyProtection="1">
      <alignment/>
      <protection/>
    </xf>
    <xf numFmtId="0" fontId="61" fillId="33" borderId="16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/>
      <protection/>
    </xf>
    <xf numFmtId="0" fontId="61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2" fontId="60" fillId="34" borderId="17" xfId="0" applyNumberFormat="1" applyFont="1" applyFill="1" applyBorder="1" applyAlignment="1" applyProtection="1">
      <alignment horizontal="center" vertical="center"/>
      <protection/>
    </xf>
    <xf numFmtId="2" fontId="6" fillId="34" borderId="18" xfId="0" applyNumberFormat="1" applyFont="1" applyFill="1" applyBorder="1" applyAlignment="1" applyProtection="1">
      <alignment horizontal="right" vertical="center" indent="1"/>
      <protection/>
    </xf>
    <xf numFmtId="0" fontId="63" fillId="33" borderId="19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2" fontId="8" fillId="0" borderId="20" xfId="0" applyNumberFormat="1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60" fillId="0" borderId="0" xfId="6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9" fillId="0" borderId="21" xfId="0" applyFont="1" applyFill="1" applyBorder="1" applyAlignment="1" applyProtection="1">
      <alignment vertical="center"/>
      <protection/>
    </xf>
    <xf numFmtId="0" fontId="60" fillId="0" borderId="2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6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66" fillId="0" borderId="0" xfId="60" applyFont="1" applyFill="1" applyBorder="1" applyAlignment="1" applyProtection="1">
      <alignment vertical="center"/>
      <protection/>
    </xf>
    <xf numFmtId="164" fontId="59" fillId="0" borderId="0" xfId="0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left" indent="1"/>
      <protection/>
    </xf>
    <xf numFmtId="0" fontId="60" fillId="0" borderId="0" xfId="0" applyFont="1" applyFill="1" applyBorder="1" applyAlignment="1" applyProtection="1">
      <alignment horizontal="left" vertical="top" wrapText="1" indent="1"/>
      <protection/>
    </xf>
    <xf numFmtId="0" fontId="59" fillId="0" borderId="21" xfId="0" applyFont="1" applyFill="1" applyBorder="1" applyAlignment="1" applyProtection="1">
      <alignment/>
      <protection/>
    </xf>
    <xf numFmtId="0" fontId="64" fillId="0" borderId="21" xfId="0" applyFont="1" applyFill="1" applyBorder="1" applyAlignment="1" applyProtection="1">
      <alignment/>
      <protection/>
    </xf>
    <xf numFmtId="0" fontId="62" fillId="0" borderId="21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wrapText="1"/>
      <protection/>
    </xf>
    <xf numFmtId="167" fontId="60" fillId="0" borderId="0" xfId="0" applyNumberFormat="1" applyFont="1" applyFill="1" applyBorder="1" applyAlignment="1" applyProtection="1">
      <alignment horizontal="left" vertical="top" wrapText="1" indent="1"/>
      <protection/>
    </xf>
    <xf numFmtId="167" fontId="60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6" fillId="0" borderId="22" xfId="0" applyFont="1" applyFill="1" applyBorder="1" applyAlignment="1" applyProtection="1">
      <alignment horizontal="left" vertical="center" indent="1"/>
      <protection/>
    </xf>
    <xf numFmtId="167" fontId="60" fillId="0" borderId="17" xfId="0" applyNumberFormat="1" applyFont="1" applyFill="1" applyBorder="1" applyAlignment="1" applyProtection="1">
      <alignment horizontal="center" vertical="center"/>
      <protection/>
    </xf>
    <xf numFmtId="1" fontId="60" fillId="0" borderId="17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right" vertical="center" indent="1"/>
      <protection/>
    </xf>
    <xf numFmtId="1" fontId="6" fillId="0" borderId="18" xfId="0" applyNumberFormat="1" applyFont="1" applyFill="1" applyBorder="1" applyAlignment="1" applyProtection="1">
      <alignment horizontal="right" vertical="center" indent="1"/>
      <protection/>
    </xf>
    <xf numFmtId="14" fontId="60" fillId="0" borderId="17" xfId="0" applyNumberFormat="1" applyFont="1" applyFill="1" applyBorder="1" applyAlignment="1" applyProtection="1">
      <alignment horizontal="center" vertical="center"/>
      <protection/>
    </xf>
    <xf numFmtId="0" fontId="67" fillId="36" borderId="22" xfId="0" applyFont="1" applyFill="1" applyBorder="1" applyAlignment="1" applyProtection="1">
      <alignment horizontal="center" vertical="center"/>
      <protection/>
    </xf>
    <xf numFmtId="1" fontId="59" fillId="6" borderId="17" xfId="0" applyNumberFormat="1" applyFont="1" applyFill="1" applyBorder="1" applyAlignment="1" applyProtection="1">
      <alignment horizontal="center" vertical="center"/>
      <protection locked="0"/>
    </xf>
    <xf numFmtId="167" fontId="59" fillId="6" borderId="17" xfId="52" applyNumberFormat="1" applyFont="1" applyFill="1" applyBorder="1" applyAlignment="1" applyProtection="1">
      <alignment horizontal="center" vertical="center"/>
      <protection locked="0"/>
    </xf>
    <xf numFmtId="3" fontId="59" fillId="6" borderId="17" xfId="0" applyNumberFormat="1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left" vertical="center" indent="1"/>
      <protection locked="0"/>
    </xf>
    <xf numFmtId="0" fontId="62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67" fontId="60" fillId="0" borderId="22" xfId="0" applyNumberFormat="1" applyFont="1" applyFill="1" applyBorder="1" applyAlignment="1" applyProtection="1">
      <alignment horizontal="center" vertical="center"/>
      <protection/>
    </xf>
    <xf numFmtId="3" fontId="59" fillId="6" borderId="22" xfId="0" applyNumberFormat="1" applyFont="1" applyFill="1" applyBorder="1" applyAlignment="1" applyProtection="1">
      <alignment horizontal="center" vertical="center"/>
      <protection locked="0"/>
    </xf>
    <xf numFmtId="1" fontId="60" fillId="0" borderId="22" xfId="0" applyNumberFormat="1" applyFont="1" applyFill="1" applyBorder="1" applyAlignment="1" applyProtection="1">
      <alignment horizontal="center" vertical="center"/>
      <protection/>
    </xf>
    <xf numFmtId="0" fontId="68" fillId="0" borderId="23" xfId="60" applyFont="1" applyFill="1" applyBorder="1" applyAlignment="1" applyProtection="1">
      <alignment vertical="center"/>
      <protection/>
    </xf>
    <xf numFmtId="0" fontId="68" fillId="0" borderId="24" xfId="60" applyFont="1" applyFill="1" applyBorder="1" applyAlignment="1" applyProtection="1">
      <alignment vertical="center"/>
      <protection/>
    </xf>
    <xf numFmtId="164" fontId="68" fillId="0" borderId="10" xfId="0" applyNumberFormat="1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horizontal="left" vertical="center" wrapText="1" indent="1"/>
      <protection/>
    </xf>
    <xf numFmtId="0" fontId="59" fillId="0" borderId="12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/>
      <protection/>
    </xf>
    <xf numFmtId="0" fontId="59" fillId="0" borderId="14" xfId="0" applyFont="1" applyFill="1" applyBorder="1" applyAlignment="1" applyProtection="1">
      <alignment vertical="top" wrapText="1"/>
      <protection/>
    </xf>
    <xf numFmtId="0" fontId="59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4" fontId="60" fillId="37" borderId="17" xfId="0" applyNumberFormat="1" applyFont="1" applyFill="1" applyBorder="1" applyAlignment="1" applyProtection="1">
      <alignment horizontal="left" vertical="center" indent="1"/>
      <protection locked="0"/>
    </xf>
    <xf numFmtId="49" fontId="59" fillId="6" borderId="17" xfId="0" applyNumberFormat="1" applyFont="1" applyFill="1" applyBorder="1" applyAlignment="1" applyProtection="1">
      <alignment horizontal="left" vertical="center" indent="1"/>
      <protection locked="0"/>
    </xf>
    <xf numFmtId="0" fontId="69" fillId="6" borderId="25" xfId="0" applyFont="1" applyFill="1" applyBorder="1" applyAlignment="1" applyProtection="1">
      <alignment horizontal="left" vertical="center" wrapText="1" indent="1"/>
      <protection locked="0"/>
    </xf>
    <xf numFmtId="0" fontId="69" fillId="6" borderId="26" xfId="0" applyFont="1" applyFill="1" applyBorder="1" applyAlignment="1" applyProtection="1">
      <alignment horizontal="left" vertical="center" wrapText="1" indent="1"/>
      <protection locked="0"/>
    </xf>
    <xf numFmtId="0" fontId="69" fillId="6" borderId="27" xfId="0" applyFont="1" applyFill="1" applyBorder="1" applyAlignment="1" applyProtection="1">
      <alignment horizontal="left" vertical="center" wrapText="1" indent="1"/>
      <protection locked="0"/>
    </xf>
    <xf numFmtId="0" fontId="3" fillId="6" borderId="25" xfId="0" applyFont="1" applyFill="1" applyBorder="1" applyAlignment="1" applyProtection="1">
      <alignment horizontal="left" vertical="center" indent="1"/>
      <protection locked="0"/>
    </xf>
    <xf numFmtId="0" fontId="3" fillId="6" borderId="26" xfId="0" applyFont="1" applyFill="1" applyBorder="1" applyAlignment="1" applyProtection="1">
      <alignment horizontal="left" vertical="center" indent="1"/>
      <protection locked="0"/>
    </xf>
    <xf numFmtId="0" fontId="3" fillId="6" borderId="27" xfId="0" applyFont="1" applyFill="1" applyBorder="1" applyAlignment="1" applyProtection="1">
      <alignment horizontal="left" vertical="center" indent="1"/>
      <protection locked="0"/>
    </xf>
    <xf numFmtId="49" fontId="69" fillId="6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69" fillId="6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69" fillId="6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6" fillId="38" borderId="25" xfId="0" applyFont="1" applyFill="1" applyBorder="1" applyAlignment="1" applyProtection="1">
      <alignment horizontal="left" vertical="center"/>
      <protection/>
    </xf>
    <xf numFmtId="0" fontId="6" fillId="38" borderId="26" xfId="0" applyFont="1" applyFill="1" applyBorder="1" applyAlignment="1" applyProtection="1">
      <alignment horizontal="left" vertical="center"/>
      <protection/>
    </xf>
    <xf numFmtId="0" fontId="6" fillId="38" borderId="27" xfId="0" applyFont="1" applyFill="1" applyBorder="1" applyAlignment="1" applyProtection="1">
      <alignment horizontal="left" vertical="center"/>
      <protection/>
    </xf>
    <xf numFmtId="49" fontId="59" fillId="39" borderId="19" xfId="0" applyNumberFormat="1" applyFont="1" applyFill="1" applyBorder="1" applyAlignment="1" applyProtection="1">
      <alignment horizontal="left" vertical="top" wrapText="1"/>
      <protection locked="0"/>
    </xf>
    <xf numFmtId="49" fontId="59" fillId="39" borderId="12" xfId="0" applyNumberFormat="1" applyFont="1" applyFill="1" applyBorder="1" applyAlignment="1" applyProtection="1">
      <alignment horizontal="left" vertical="top" wrapText="1"/>
      <protection locked="0"/>
    </xf>
    <xf numFmtId="49" fontId="59" fillId="39" borderId="13" xfId="0" applyNumberFormat="1" applyFont="1" applyFill="1" applyBorder="1" applyAlignment="1" applyProtection="1">
      <alignment horizontal="left" vertical="top" wrapText="1"/>
      <protection locked="0"/>
    </xf>
    <xf numFmtId="49" fontId="59" fillId="39" borderId="16" xfId="0" applyNumberFormat="1" applyFont="1" applyFill="1" applyBorder="1" applyAlignment="1" applyProtection="1">
      <alignment horizontal="left" vertical="top" wrapText="1"/>
      <protection locked="0"/>
    </xf>
    <xf numFmtId="49" fontId="59" fillId="39" borderId="10" xfId="0" applyNumberFormat="1" applyFont="1" applyFill="1" applyBorder="1" applyAlignment="1" applyProtection="1">
      <alignment horizontal="left" vertical="top" wrapText="1"/>
      <protection locked="0"/>
    </xf>
    <xf numFmtId="49" fontId="59" fillId="39" borderId="11" xfId="0" applyNumberFormat="1" applyFont="1" applyFill="1" applyBorder="1" applyAlignment="1" applyProtection="1">
      <alignment horizontal="left" vertical="top" wrapText="1"/>
      <protection locked="0"/>
    </xf>
    <xf numFmtId="0" fontId="68" fillId="0" borderId="28" xfId="60" applyFont="1" applyFill="1" applyBorder="1" applyAlignment="1" applyProtection="1">
      <alignment horizontal="center" vertical="center"/>
      <protection/>
    </xf>
    <xf numFmtId="0" fontId="68" fillId="0" borderId="23" xfId="60" applyFont="1" applyFill="1" applyBorder="1" applyAlignment="1" applyProtection="1">
      <alignment horizontal="center" vertical="center"/>
      <protection/>
    </xf>
    <xf numFmtId="164" fontId="68" fillId="0" borderId="28" xfId="0" applyNumberFormat="1" applyFont="1" applyFill="1" applyBorder="1" applyAlignment="1" applyProtection="1">
      <alignment horizontal="center" vertical="center"/>
      <protection/>
    </xf>
    <xf numFmtId="164" fontId="68" fillId="0" borderId="29" xfId="0" applyNumberFormat="1" applyFont="1" applyFill="1" applyBorder="1" applyAlignment="1" applyProtection="1">
      <alignment horizontal="center" vertical="center"/>
      <protection/>
    </xf>
    <xf numFmtId="0" fontId="6" fillId="38" borderId="19" xfId="0" applyFont="1" applyFill="1" applyBorder="1" applyAlignment="1" applyProtection="1">
      <alignment horizontal="left" vertical="center"/>
      <protection/>
    </xf>
    <xf numFmtId="0" fontId="6" fillId="38" borderId="12" xfId="0" applyFont="1" applyFill="1" applyBorder="1" applyAlignment="1" applyProtection="1">
      <alignment horizontal="left" vertical="center"/>
      <protection/>
    </xf>
    <xf numFmtId="0" fontId="6" fillId="38" borderId="13" xfId="0" applyFont="1" applyFill="1" applyBorder="1" applyAlignment="1" applyProtection="1">
      <alignment horizontal="left" vertical="center"/>
      <protection/>
    </xf>
    <xf numFmtId="0" fontId="6" fillId="38" borderId="16" xfId="0" applyFont="1" applyFill="1" applyBorder="1" applyAlignment="1" applyProtection="1">
      <alignment horizontal="left" vertical="center"/>
      <protection/>
    </xf>
    <xf numFmtId="0" fontId="6" fillId="38" borderId="10" xfId="0" applyFont="1" applyFill="1" applyBorder="1" applyAlignment="1" applyProtection="1">
      <alignment horizontal="left" vertical="center"/>
      <protection/>
    </xf>
    <xf numFmtId="0" fontId="6" fillId="38" borderId="11" xfId="0" applyFont="1" applyFill="1" applyBorder="1" applyAlignment="1" applyProtection="1">
      <alignment horizontal="left" vertical="center"/>
      <protection/>
    </xf>
    <xf numFmtId="14" fontId="69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69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6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5" xfId="0" applyFont="1" applyFill="1" applyBorder="1" applyAlignment="1" applyProtection="1">
      <alignment horizontal="center" vertical="center" wrapText="1"/>
      <protection locked="0"/>
    </xf>
    <xf numFmtId="0" fontId="69" fillId="0" borderId="26" xfId="0" applyFont="1" applyFill="1" applyBorder="1" applyAlignment="1" applyProtection="1">
      <alignment horizontal="center" vertical="center" wrapText="1"/>
      <protection locked="0"/>
    </xf>
    <xf numFmtId="0" fontId="69" fillId="0" borderId="27" xfId="0" applyFont="1" applyFill="1" applyBorder="1" applyAlignment="1" applyProtection="1">
      <alignment horizontal="center" vertical="center" wrapText="1"/>
      <protection locked="0"/>
    </xf>
    <xf numFmtId="2" fontId="39" fillId="0" borderId="20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47</xdr:row>
      <xdr:rowOff>66675</xdr:rowOff>
    </xdr:from>
    <xdr:ext cx="4343400" cy="1914525"/>
    <xdr:sp>
      <xdr:nvSpPr>
        <xdr:cNvPr id="1" name="Tekstvak 1"/>
        <xdr:cNvSpPr txBox="1">
          <a:spLocks noChangeArrowheads="1"/>
        </xdr:cNvSpPr>
      </xdr:nvSpPr>
      <xdr:spPr>
        <a:xfrm>
          <a:off x="114300" y="10572750"/>
          <a:ext cx="434340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Toelichting: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Bij voorkeur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digitaal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of goed leesbaar in blokletters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invullen;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Datum invoeren als DD-MM-JJJJ, Uren moeten worden genoteerd 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2.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met een dubbele punt (bijvoorbeeld 8:00, 0:30 etc);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Uiterlijk op maandagochtend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10:00 uur van de opvolgende week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bij de leidinggevende indienen voor akkoord;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Onvolledig ingevulde formulieren worden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niet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behandeling 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4.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genomen;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Door dit formulier te ondertekenen of per e-mail te verzenden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5.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verklaard de medewerker deze naar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waarheid te hebben ingevuld.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tabSelected="1" workbookViewId="0" topLeftCell="C1">
      <selection activeCell="E15" sqref="E15:L16"/>
    </sheetView>
  </sheetViews>
  <sheetFormatPr defaultColWidth="0" defaultRowHeight="12.75" zeroHeight="1"/>
  <cols>
    <col min="1" max="1" width="6.140625" style="3" hidden="1" customWidth="1"/>
    <col min="2" max="2" width="18.421875" style="3" hidden="1" customWidth="1"/>
    <col min="3" max="3" width="1.57421875" style="4" customWidth="1"/>
    <col min="4" max="4" width="15.00390625" style="4" customWidth="1"/>
    <col min="5" max="5" width="13.7109375" style="4" customWidth="1"/>
    <col min="6" max="6" width="12.140625" style="4" customWidth="1"/>
    <col min="7" max="7" width="13.57421875" style="3" customWidth="1"/>
    <col min="8" max="8" width="13.57421875" style="2" customWidth="1"/>
    <col min="9" max="9" width="13.57421875" style="3" customWidth="1"/>
    <col min="10" max="10" width="13.57421875" style="3" hidden="1" customWidth="1"/>
    <col min="11" max="14" width="13.57421875" style="3" customWidth="1"/>
    <col min="15" max="15" width="1.421875" style="47" customWidth="1"/>
    <col min="16" max="16384" width="0" style="3" hidden="1" customWidth="1"/>
  </cols>
  <sheetData>
    <row r="1" spans="1:16" s="1" customFormat="1" ht="24.75" customHeight="1">
      <c r="A1" s="1">
        <v>1</v>
      </c>
      <c r="B1" s="1" t="s">
        <v>21</v>
      </c>
      <c r="C1" s="26" t="s">
        <v>0</v>
      </c>
      <c r="D1" s="124" t="s">
        <v>51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15" customHeight="1">
      <c r="A2" s="1">
        <v>2</v>
      </c>
      <c r="B2" s="1" t="s">
        <v>22</v>
      </c>
      <c r="C2" s="26"/>
      <c r="D2" s="28" t="s">
        <v>62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</row>
    <row r="3" spans="1:15" s="1" customFormat="1" ht="15" customHeight="1">
      <c r="A3" s="1">
        <v>3</v>
      </c>
      <c r="B3" s="1" t="s">
        <v>23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2" customFormat="1" ht="15" customHeight="1">
      <c r="A4" s="3">
        <v>4</v>
      </c>
      <c r="B4" s="1" t="s">
        <v>59</v>
      </c>
      <c r="C4" s="31"/>
      <c r="D4" s="32"/>
      <c r="E4" s="32"/>
      <c r="F4" s="32"/>
      <c r="G4" s="32"/>
      <c r="H4" s="32"/>
      <c r="I4" s="32"/>
      <c r="L4" s="87" t="s">
        <v>17</v>
      </c>
      <c r="M4" s="32"/>
      <c r="N4" s="32"/>
      <c r="O4" s="34"/>
    </row>
    <row r="5" spans="1:15" ht="26.25" customHeight="1">
      <c r="A5" s="3">
        <v>5</v>
      </c>
      <c r="B5" s="3" t="s">
        <v>24</v>
      </c>
      <c r="C5" s="31"/>
      <c r="D5" s="73" t="s">
        <v>16</v>
      </c>
      <c r="E5" s="93"/>
      <c r="F5" s="94"/>
      <c r="G5" s="94"/>
      <c r="H5" s="94"/>
      <c r="I5" s="95"/>
      <c r="J5" s="6"/>
      <c r="L5" s="90"/>
      <c r="M5" s="91"/>
      <c r="N5" s="92"/>
      <c r="O5" s="38"/>
    </row>
    <row r="6" spans="1:15" ht="3.75" customHeight="1">
      <c r="A6" s="3">
        <v>6</v>
      </c>
      <c r="B6" s="3" t="s">
        <v>25</v>
      </c>
      <c r="C6" s="31"/>
      <c r="D6" s="32"/>
      <c r="E6" s="35"/>
      <c r="F6" s="35"/>
      <c r="G6" s="35"/>
      <c r="H6" s="35"/>
      <c r="I6" s="35"/>
      <c r="J6" s="35"/>
      <c r="K6" s="35"/>
      <c r="L6" s="36"/>
      <c r="M6" s="35"/>
      <c r="N6" s="37"/>
      <c r="O6" s="38"/>
    </row>
    <row r="7" spans="1:15" ht="26.25" customHeight="1">
      <c r="A7" s="3">
        <v>7</v>
      </c>
      <c r="B7" s="3" t="s">
        <v>63</v>
      </c>
      <c r="C7" s="31"/>
      <c r="D7" s="73" t="s">
        <v>52</v>
      </c>
      <c r="E7" s="96"/>
      <c r="F7" s="97"/>
      <c r="G7" s="98"/>
      <c r="H7" s="74" t="s">
        <v>56</v>
      </c>
      <c r="I7" s="71"/>
      <c r="J7" s="20"/>
      <c r="M7" s="75" t="s">
        <v>53</v>
      </c>
      <c r="N7" s="61">
        <f>IF(D14="","",_xlfn.ISOWEEKNUM(D14))</f>
      </c>
      <c r="O7" s="38"/>
    </row>
    <row r="8" spans="1:15" s="6" customFormat="1" ht="15" customHeight="1">
      <c r="A8" s="3">
        <v>8</v>
      </c>
      <c r="B8" s="127" t="s">
        <v>58</v>
      </c>
      <c r="C8" s="31"/>
      <c r="D8" s="31"/>
      <c r="E8" s="31"/>
      <c r="F8" s="31"/>
      <c r="G8" s="31"/>
      <c r="H8" s="31"/>
      <c r="I8" s="31"/>
      <c r="J8" s="31"/>
      <c r="K8" s="31"/>
      <c r="L8" s="37"/>
      <c r="M8" s="31"/>
      <c r="N8" s="37"/>
      <c r="O8" s="38"/>
    </row>
    <row r="9" spans="1:15" ht="15" customHeight="1">
      <c r="A9" s="3">
        <v>9</v>
      </c>
      <c r="B9" s="3" t="s">
        <v>26</v>
      </c>
      <c r="C9" s="41"/>
      <c r="G9" s="39"/>
      <c r="H9" s="40"/>
      <c r="I9" s="40"/>
      <c r="J9" s="40"/>
      <c r="K9" s="40"/>
      <c r="L9" s="37"/>
      <c r="M9" s="40"/>
      <c r="N9" s="37"/>
      <c r="O9" s="38"/>
    </row>
    <row r="10" spans="1:15" ht="15" customHeight="1">
      <c r="A10" s="3">
        <v>10</v>
      </c>
      <c r="B10" s="3" t="s">
        <v>27</v>
      </c>
      <c r="C10" s="41"/>
      <c r="G10" s="108" t="s">
        <v>54</v>
      </c>
      <c r="H10" s="109"/>
      <c r="I10" s="109"/>
      <c r="J10" s="79"/>
      <c r="K10" s="110" t="s">
        <v>55</v>
      </c>
      <c r="L10" s="111"/>
      <c r="M10" s="80"/>
      <c r="N10" s="81"/>
      <c r="O10" s="38"/>
    </row>
    <row r="11" spans="1:15" s="25" customFormat="1" ht="26.25" customHeight="1">
      <c r="A11" s="125">
        <v>11</v>
      </c>
      <c r="B11" s="3" t="s">
        <v>28</v>
      </c>
      <c r="C11" s="42"/>
      <c r="D11" s="67" t="s">
        <v>19</v>
      </c>
      <c r="E11" s="67" t="s">
        <v>1</v>
      </c>
      <c r="F11" s="67" t="s">
        <v>47</v>
      </c>
      <c r="G11" s="67" t="s">
        <v>2</v>
      </c>
      <c r="H11" s="67" t="s">
        <v>3</v>
      </c>
      <c r="I11" s="67" t="s">
        <v>4</v>
      </c>
      <c r="J11" s="67" t="s">
        <v>50</v>
      </c>
      <c r="K11" s="67" t="s">
        <v>6</v>
      </c>
      <c r="L11" s="67" t="s">
        <v>7</v>
      </c>
      <c r="M11" s="67" t="s">
        <v>5</v>
      </c>
      <c r="N11" s="67" t="s">
        <v>8</v>
      </c>
      <c r="O11" s="48"/>
    </row>
    <row r="12" spans="1:14" ht="3.75" customHeight="1">
      <c r="A12" s="3">
        <v>16</v>
      </c>
      <c r="B12" s="3" t="s">
        <v>29</v>
      </c>
      <c r="C12" s="41"/>
      <c r="D12" s="112" t="s">
        <v>9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1:15" s="21" customFormat="1" ht="15" customHeight="1">
      <c r="A13" s="126">
        <v>12</v>
      </c>
      <c r="B13" s="125" t="s">
        <v>30</v>
      </c>
      <c r="C13" s="43"/>
      <c r="D13" s="115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49"/>
    </row>
    <row r="14" spans="1:14" ht="26.25" customHeight="1">
      <c r="A14" s="3">
        <v>13</v>
      </c>
      <c r="B14" s="3" t="s">
        <v>35</v>
      </c>
      <c r="C14" s="41"/>
      <c r="D14" s="88"/>
      <c r="E14" s="89"/>
      <c r="F14" s="68"/>
      <c r="G14" s="69"/>
      <c r="H14" s="69"/>
      <c r="I14" s="69"/>
      <c r="J14" s="22">
        <f>(H14-G14-I14+(H14&lt;G14))*24</f>
        <v>0</v>
      </c>
      <c r="K14" s="77"/>
      <c r="L14" s="77"/>
      <c r="M14" s="76">
        <f>J14/24</f>
        <v>0</v>
      </c>
      <c r="N14" s="78">
        <f>L14-K14</f>
        <v>0</v>
      </c>
    </row>
    <row r="15" spans="1:14" ht="22.5" customHeight="1">
      <c r="A15" s="3">
        <v>14</v>
      </c>
      <c r="B15" s="126" t="s">
        <v>31</v>
      </c>
      <c r="C15" s="41"/>
      <c r="D15" s="72" t="s">
        <v>49</v>
      </c>
      <c r="E15" s="102"/>
      <c r="F15" s="103"/>
      <c r="G15" s="103"/>
      <c r="H15" s="103"/>
      <c r="I15" s="103"/>
      <c r="J15" s="103"/>
      <c r="K15" s="103"/>
      <c r="L15" s="104"/>
      <c r="M15" s="85"/>
      <c r="N15" s="86"/>
    </row>
    <row r="16" spans="1:14" ht="22.5" customHeight="1">
      <c r="A16" s="3">
        <v>15</v>
      </c>
      <c r="B16" s="3" t="s">
        <v>32</v>
      </c>
      <c r="C16" s="41"/>
      <c r="D16" s="45"/>
      <c r="E16" s="105"/>
      <c r="F16" s="106"/>
      <c r="G16" s="106"/>
      <c r="H16" s="106"/>
      <c r="I16" s="106"/>
      <c r="J16" s="106"/>
      <c r="K16" s="106"/>
      <c r="L16" s="107"/>
      <c r="M16" s="85"/>
      <c r="N16" s="86"/>
    </row>
    <row r="17" spans="1:14" ht="3.75" customHeight="1">
      <c r="A17" s="3">
        <v>16</v>
      </c>
      <c r="B17" s="3" t="s">
        <v>33</v>
      </c>
      <c r="C17" s="41"/>
      <c r="D17" s="45"/>
      <c r="E17" s="45"/>
      <c r="F17" s="45"/>
      <c r="H17" s="46"/>
      <c r="I17" s="46"/>
      <c r="J17" s="46"/>
      <c r="K17" s="46"/>
      <c r="L17" s="46"/>
      <c r="M17" s="46"/>
      <c r="N17" s="46"/>
    </row>
    <row r="18" spans="1:14" ht="15" customHeight="1">
      <c r="A18" s="3">
        <v>17</v>
      </c>
      <c r="B18" s="3" t="s">
        <v>34</v>
      </c>
      <c r="C18" s="41"/>
      <c r="D18" s="99" t="s">
        <v>10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ht="26.25" customHeight="1">
      <c r="A19" s="3">
        <v>18</v>
      </c>
      <c r="B19" s="3" t="s">
        <v>35</v>
      </c>
      <c r="C19" s="41"/>
      <c r="D19" s="66" t="str">
        <f>IF(ISBLANK(D14)," ",D14+1)</f>
        <v> </v>
      </c>
      <c r="E19" s="89"/>
      <c r="F19" s="68"/>
      <c r="G19" s="69"/>
      <c r="H19" s="69"/>
      <c r="I19" s="69"/>
      <c r="J19" s="22">
        <f>(H19-G19-I19+(H19&lt;G19))*24</f>
        <v>0</v>
      </c>
      <c r="K19" s="70"/>
      <c r="L19" s="70"/>
      <c r="M19" s="62">
        <f>J19/24</f>
        <v>0</v>
      </c>
      <c r="N19" s="63">
        <f>L19-K19</f>
        <v>0</v>
      </c>
    </row>
    <row r="20" spans="1:14" ht="22.5" customHeight="1">
      <c r="A20" s="3">
        <v>19</v>
      </c>
      <c r="B20" s="3" t="s">
        <v>36</v>
      </c>
      <c r="C20" s="41"/>
      <c r="D20" s="72" t="s">
        <v>49</v>
      </c>
      <c r="E20" s="102"/>
      <c r="F20" s="103"/>
      <c r="G20" s="103"/>
      <c r="H20" s="103"/>
      <c r="I20" s="103"/>
      <c r="J20" s="103"/>
      <c r="K20" s="103"/>
      <c r="L20" s="104"/>
      <c r="M20" s="85"/>
      <c r="N20" s="86"/>
    </row>
    <row r="21" spans="1:14" ht="22.5" customHeight="1">
      <c r="A21" s="3">
        <v>20</v>
      </c>
      <c r="B21" s="3" t="s">
        <v>37</v>
      </c>
      <c r="C21" s="41"/>
      <c r="D21" s="45"/>
      <c r="E21" s="105"/>
      <c r="F21" s="106"/>
      <c r="G21" s="106"/>
      <c r="H21" s="106"/>
      <c r="I21" s="106"/>
      <c r="J21" s="106"/>
      <c r="K21" s="106"/>
      <c r="L21" s="107"/>
      <c r="M21" s="85"/>
      <c r="N21" s="86"/>
    </row>
    <row r="22" spans="1:14" ht="3.75" customHeight="1">
      <c r="A22" s="3">
        <v>21</v>
      </c>
      <c r="B22" s="3" t="s">
        <v>38</v>
      </c>
      <c r="C22" s="41"/>
      <c r="D22" s="45"/>
      <c r="E22" s="45"/>
      <c r="F22" s="45"/>
      <c r="H22" s="46"/>
      <c r="I22" s="46"/>
      <c r="J22" s="46"/>
      <c r="K22" s="46"/>
      <c r="L22" s="46"/>
      <c r="M22" s="46"/>
      <c r="N22" s="46"/>
    </row>
    <row r="23" spans="1:14" ht="15" customHeight="1">
      <c r="A23" s="3">
        <v>22</v>
      </c>
      <c r="B23" s="3" t="s">
        <v>39</v>
      </c>
      <c r="C23" s="41"/>
      <c r="D23" s="99" t="s">
        <v>11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1"/>
    </row>
    <row r="24" spans="1:14" ht="26.25" customHeight="1">
      <c r="A24" s="3">
        <v>23</v>
      </c>
      <c r="B24" s="3" t="s">
        <v>40</v>
      </c>
      <c r="C24" s="44"/>
      <c r="D24" s="66" t="str">
        <f>IF(ISBLANK(D14)," ",D14+2)</f>
        <v> </v>
      </c>
      <c r="E24" s="89"/>
      <c r="F24" s="68"/>
      <c r="G24" s="69"/>
      <c r="H24" s="69"/>
      <c r="I24" s="69"/>
      <c r="J24" s="22">
        <f>(H24-G24-I24+(H24&lt;G24))*24</f>
        <v>0</v>
      </c>
      <c r="K24" s="70"/>
      <c r="L24" s="70"/>
      <c r="M24" s="62">
        <f>J24/24</f>
        <v>0</v>
      </c>
      <c r="N24" s="63">
        <f>L24-K24</f>
        <v>0</v>
      </c>
    </row>
    <row r="25" spans="1:14" ht="22.5" customHeight="1">
      <c r="A25" s="3">
        <v>24</v>
      </c>
      <c r="B25" s="3" t="s">
        <v>41</v>
      </c>
      <c r="C25" s="41"/>
      <c r="D25" s="72" t="s">
        <v>49</v>
      </c>
      <c r="E25" s="102"/>
      <c r="F25" s="103"/>
      <c r="G25" s="103"/>
      <c r="H25" s="103"/>
      <c r="I25" s="103"/>
      <c r="J25" s="103"/>
      <c r="K25" s="103"/>
      <c r="L25" s="104"/>
      <c r="M25" s="85"/>
      <c r="N25" s="86"/>
    </row>
    <row r="26" spans="1:14" ht="22.5" customHeight="1">
      <c r="A26" s="3">
        <v>25</v>
      </c>
      <c r="B26" s="3" t="s">
        <v>42</v>
      </c>
      <c r="C26" s="41"/>
      <c r="D26" s="45"/>
      <c r="E26" s="105"/>
      <c r="F26" s="106"/>
      <c r="G26" s="106"/>
      <c r="H26" s="106"/>
      <c r="I26" s="106"/>
      <c r="J26" s="106"/>
      <c r="K26" s="106"/>
      <c r="L26" s="107"/>
      <c r="M26" s="85"/>
      <c r="N26" s="86"/>
    </row>
    <row r="27" spans="1:14" ht="3.75" customHeight="1">
      <c r="A27" s="3">
        <v>26</v>
      </c>
      <c r="B27" s="3" t="s">
        <v>43</v>
      </c>
      <c r="C27" s="41"/>
      <c r="D27" s="45"/>
      <c r="E27" s="45"/>
      <c r="F27" s="45"/>
      <c r="H27" s="46"/>
      <c r="I27" s="46"/>
      <c r="J27" s="46"/>
      <c r="K27" s="46"/>
      <c r="L27" s="46"/>
      <c r="M27" s="46"/>
      <c r="N27" s="46"/>
    </row>
    <row r="28" spans="1:14" ht="15" customHeight="1">
      <c r="A28" s="3">
        <v>27</v>
      </c>
      <c r="B28" s="3" t="s">
        <v>44</v>
      </c>
      <c r="C28" s="41"/>
      <c r="D28" s="99" t="s">
        <v>12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1"/>
    </row>
    <row r="29" spans="1:14" ht="26.25" customHeight="1">
      <c r="A29" s="3">
        <v>28</v>
      </c>
      <c r="B29" s="3" t="s">
        <v>45</v>
      </c>
      <c r="C29" s="44"/>
      <c r="D29" s="66" t="str">
        <f>IF(ISBLANK(D14)," ",D14+3)</f>
        <v> </v>
      </c>
      <c r="E29" s="89"/>
      <c r="F29" s="68"/>
      <c r="G29" s="69"/>
      <c r="H29" s="69"/>
      <c r="I29" s="69"/>
      <c r="J29" s="22">
        <f>(H29-G29-I29+(H29&lt;G29))*24</f>
        <v>0</v>
      </c>
      <c r="K29" s="70"/>
      <c r="L29" s="70"/>
      <c r="M29" s="62">
        <f>J29/24</f>
        <v>0</v>
      </c>
      <c r="N29" s="63">
        <f>L29-K29</f>
        <v>0</v>
      </c>
    </row>
    <row r="30" spans="1:14" ht="22.5" customHeight="1">
      <c r="A30" s="3">
        <v>29</v>
      </c>
      <c r="B30" s="3" t="s">
        <v>46</v>
      </c>
      <c r="C30" s="41"/>
      <c r="D30" s="72" t="s">
        <v>49</v>
      </c>
      <c r="E30" s="102"/>
      <c r="F30" s="103"/>
      <c r="G30" s="103"/>
      <c r="H30" s="103"/>
      <c r="I30" s="103"/>
      <c r="J30" s="103"/>
      <c r="K30" s="103"/>
      <c r="L30" s="104"/>
      <c r="M30" s="85"/>
      <c r="N30" s="86"/>
    </row>
    <row r="31" spans="1:14" ht="22.5" customHeight="1">
      <c r="A31" s="3">
        <v>30</v>
      </c>
      <c r="C31" s="41"/>
      <c r="D31" s="45"/>
      <c r="E31" s="105"/>
      <c r="F31" s="106"/>
      <c r="G31" s="106"/>
      <c r="H31" s="106"/>
      <c r="I31" s="106"/>
      <c r="J31" s="106"/>
      <c r="K31" s="106"/>
      <c r="L31" s="107"/>
      <c r="M31" s="85"/>
      <c r="N31" s="86"/>
    </row>
    <row r="32" spans="1:14" ht="3.75" customHeight="1">
      <c r="A32" s="3">
        <v>31</v>
      </c>
      <c r="C32" s="41"/>
      <c r="D32" s="45"/>
      <c r="E32" s="45"/>
      <c r="F32" s="45"/>
      <c r="H32" s="46"/>
      <c r="I32" s="46"/>
      <c r="J32" s="46"/>
      <c r="K32" s="46"/>
      <c r="L32" s="46"/>
      <c r="M32" s="46"/>
      <c r="N32" s="46"/>
    </row>
    <row r="33" spans="1:14" ht="15" customHeight="1">
      <c r="A33" s="3">
        <v>32</v>
      </c>
      <c r="C33" s="41"/>
      <c r="D33" s="99" t="s">
        <v>13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ht="26.25" customHeight="1">
      <c r="A34" s="3">
        <v>33</v>
      </c>
      <c r="C34" s="44"/>
      <c r="D34" s="66" t="str">
        <f>IF(ISBLANK(D14)," ",D14+4)</f>
        <v> </v>
      </c>
      <c r="E34" s="89"/>
      <c r="F34" s="68"/>
      <c r="G34" s="69"/>
      <c r="H34" s="69"/>
      <c r="I34" s="69"/>
      <c r="J34" s="22">
        <f>(H34-G34-I34+(H34&lt;G34))*24</f>
        <v>0</v>
      </c>
      <c r="K34" s="70"/>
      <c r="L34" s="70"/>
      <c r="M34" s="62">
        <f>J34/24</f>
        <v>0</v>
      </c>
      <c r="N34" s="63">
        <f>L34-K34</f>
        <v>0</v>
      </c>
    </row>
    <row r="35" spans="1:14" ht="22.5" customHeight="1">
      <c r="A35" s="3">
        <v>34</v>
      </c>
      <c r="C35" s="41"/>
      <c r="D35" s="72" t="s">
        <v>49</v>
      </c>
      <c r="E35" s="102"/>
      <c r="F35" s="103"/>
      <c r="G35" s="103"/>
      <c r="H35" s="103"/>
      <c r="I35" s="103"/>
      <c r="J35" s="103"/>
      <c r="K35" s="103"/>
      <c r="L35" s="104"/>
      <c r="M35" s="85"/>
      <c r="N35" s="86"/>
    </row>
    <row r="36" spans="1:14" ht="22.5" customHeight="1">
      <c r="A36" s="3">
        <v>35</v>
      </c>
      <c r="C36" s="41"/>
      <c r="D36" s="45"/>
      <c r="E36" s="105"/>
      <c r="F36" s="106"/>
      <c r="G36" s="106"/>
      <c r="H36" s="106"/>
      <c r="I36" s="106"/>
      <c r="J36" s="106"/>
      <c r="K36" s="106"/>
      <c r="L36" s="107"/>
      <c r="M36" s="85"/>
      <c r="N36" s="86"/>
    </row>
    <row r="37" spans="1:14" ht="3.75" customHeight="1">
      <c r="A37" s="3">
        <v>36</v>
      </c>
      <c r="C37" s="41"/>
      <c r="D37" s="45"/>
      <c r="E37" s="45"/>
      <c r="F37" s="45"/>
      <c r="H37" s="46"/>
      <c r="I37" s="46"/>
      <c r="J37" s="46"/>
      <c r="K37" s="46"/>
      <c r="L37" s="46"/>
      <c r="M37" s="46"/>
      <c r="N37" s="46"/>
    </row>
    <row r="38" spans="1:14" ht="15" customHeight="1">
      <c r="A38" s="3">
        <v>37</v>
      </c>
      <c r="C38" s="41"/>
      <c r="D38" s="99" t="s">
        <v>14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1"/>
    </row>
    <row r="39" spans="1:14" ht="26.25" customHeight="1">
      <c r="A39" s="3">
        <v>38</v>
      </c>
      <c r="C39" s="44"/>
      <c r="D39" s="66" t="str">
        <f>IF(ISBLANK(D14)," ",D14+5)</f>
        <v> </v>
      </c>
      <c r="E39" s="89"/>
      <c r="F39" s="68"/>
      <c r="G39" s="69"/>
      <c r="H39" s="69"/>
      <c r="I39" s="69"/>
      <c r="J39" s="22">
        <f>(H39-G39-I39+(H39&lt;G39))*24</f>
        <v>0</v>
      </c>
      <c r="K39" s="70"/>
      <c r="L39" s="70"/>
      <c r="M39" s="62">
        <f>J39/24</f>
        <v>0</v>
      </c>
      <c r="N39" s="63">
        <f>L39-K39</f>
        <v>0</v>
      </c>
    </row>
    <row r="40" spans="1:14" ht="22.5" customHeight="1">
      <c r="A40" s="3">
        <v>39</v>
      </c>
      <c r="C40" s="41"/>
      <c r="D40" s="72" t="s">
        <v>49</v>
      </c>
      <c r="E40" s="102"/>
      <c r="F40" s="103"/>
      <c r="G40" s="103"/>
      <c r="H40" s="103"/>
      <c r="I40" s="103"/>
      <c r="J40" s="103"/>
      <c r="K40" s="103"/>
      <c r="L40" s="104"/>
      <c r="M40" s="85"/>
      <c r="N40" s="86"/>
    </row>
    <row r="41" spans="1:14" ht="22.5" customHeight="1">
      <c r="A41" s="3">
        <v>40</v>
      </c>
      <c r="C41" s="41"/>
      <c r="D41" s="45"/>
      <c r="E41" s="105"/>
      <c r="F41" s="106"/>
      <c r="G41" s="106"/>
      <c r="H41" s="106"/>
      <c r="I41" s="106"/>
      <c r="J41" s="106"/>
      <c r="K41" s="106"/>
      <c r="L41" s="107"/>
      <c r="M41" s="85"/>
      <c r="N41" s="86"/>
    </row>
    <row r="42" spans="1:14" ht="3.75" customHeight="1">
      <c r="A42" s="3">
        <v>41</v>
      </c>
      <c r="C42" s="41"/>
      <c r="D42" s="45"/>
      <c r="E42" s="45"/>
      <c r="F42" s="45"/>
      <c r="H42" s="46"/>
      <c r="I42" s="46"/>
      <c r="J42" s="46"/>
      <c r="K42" s="46"/>
      <c r="L42" s="46"/>
      <c r="M42" s="46"/>
      <c r="N42" s="46"/>
    </row>
    <row r="43" spans="1:14" ht="15" customHeight="1">
      <c r="A43" s="3">
        <v>42</v>
      </c>
      <c r="C43" s="41"/>
      <c r="D43" s="99" t="s">
        <v>15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1"/>
    </row>
    <row r="44" spans="1:14" ht="22.5" customHeight="1">
      <c r="A44" s="3">
        <v>43</v>
      </c>
      <c r="C44" s="44"/>
      <c r="D44" s="66" t="str">
        <f>IF(ISBLANK(D14)," ",D14+6)</f>
        <v> </v>
      </c>
      <c r="E44" s="89"/>
      <c r="F44" s="68"/>
      <c r="G44" s="69"/>
      <c r="H44" s="69"/>
      <c r="I44" s="69"/>
      <c r="J44" s="22">
        <f>(H44-G44-I44+(H44&lt;G44))*24</f>
        <v>0</v>
      </c>
      <c r="K44" s="70"/>
      <c r="L44" s="70"/>
      <c r="M44" s="62">
        <f>J44/24</f>
        <v>0</v>
      </c>
      <c r="N44" s="63">
        <f>L44-K44</f>
        <v>0</v>
      </c>
    </row>
    <row r="45" spans="1:14" ht="22.5" customHeight="1">
      <c r="A45" s="3">
        <v>44</v>
      </c>
      <c r="C45" s="41"/>
      <c r="D45" s="72" t="s">
        <v>49</v>
      </c>
      <c r="E45" s="102"/>
      <c r="F45" s="103"/>
      <c r="G45" s="103"/>
      <c r="H45" s="103"/>
      <c r="I45" s="103"/>
      <c r="J45" s="103"/>
      <c r="K45" s="103"/>
      <c r="L45" s="104"/>
      <c r="M45" s="85"/>
      <c r="N45" s="86"/>
    </row>
    <row r="46" spans="1:14" ht="22.5" customHeight="1">
      <c r="A46" s="3">
        <v>45</v>
      </c>
      <c r="C46" s="41"/>
      <c r="D46" s="45"/>
      <c r="E46" s="105"/>
      <c r="F46" s="106"/>
      <c r="G46" s="106"/>
      <c r="H46" s="106"/>
      <c r="I46" s="106"/>
      <c r="J46" s="106"/>
      <c r="K46" s="106"/>
      <c r="L46" s="107"/>
      <c r="M46" s="85"/>
      <c r="N46" s="86"/>
    </row>
    <row r="47" spans="1:15" s="6" customFormat="1" ht="3.75" customHeight="1">
      <c r="A47" s="3">
        <v>46</v>
      </c>
      <c r="B47" s="3"/>
      <c r="C47" s="41"/>
      <c r="D47" s="45"/>
      <c r="E47" s="45"/>
      <c r="F47" s="5"/>
      <c r="H47" s="8"/>
      <c r="I47" s="8"/>
      <c r="J47" s="8"/>
      <c r="K47" s="8"/>
      <c r="L47" s="8"/>
      <c r="M47" s="8"/>
      <c r="N47" s="8"/>
      <c r="O47" s="47"/>
    </row>
    <row r="48" spans="1:14" ht="26.25" customHeight="1" thickBot="1">
      <c r="A48" s="3">
        <v>47</v>
      </c>
      <c r="C48" s="44"/>
      <c r="D48" s="45"/>
      <c r="E48" s="45"/>
      <c r="F48" s="45"/>
      <c r="H48" s="46"/>
      <c r="I48" s="50"/>
      <c r="J48" s="23">
        <f>J14+J19+J24+J29+J34+J39+J44</f>
        <v>0</v>
      </c>
      <c r="K48" s="58"/>
      <c r="L48" s="50" t="s">
        <v>57</v>
      </c>
      <c r="M48" s="64">
        <f>J48/24</f>
        <v>0</v>
      </c>
      <c r="N48" s="65">
        <f>SUM(N44+N39+N34+N29+N24+N19+N14)</f>
        <v>0</v>
      </c>
    </row>
    <row r="49" spans="1:14" ht="15" customHeight="1" thickTop="1">
      <c r="A49" s="3">
        <v>48</v>
      </c>
      <c r="C49" s="44"/>
      <c r="D49" s="44"/>
      <c r="E49" s="44"/>
      <c r="F49" s="44"/>
      <c r="G49" s="44"/>
      <c r="H49" s="44"/>
      <c r="I49" s="44"/>
      <c r="J49" s="7"/>
      <c r="K49" s="44"/>
      <c r="L49" s="44"/>
      <c r="M49" s="59"/>
      <c r="N49" s="44"/>
    </row>
    <row r="50" spans="1:14" ht="15" customHeight="1">
      <c r="A50" s="3">
        <v>49</v>
      </c>
      <c r="C50" s="44"/>
      <c r="D50" s="44"/>
      <c r="E50" s="44"/>
      <c r="F50" s="44"/>
      <c r="G50" s="44"/>
      <c r="H50" s="44"/>
      <c r="I50" s="44"/>
      <c r="J50" s="7"/>
      <c r="K50" s="44"/>
      <c r="L50" s="44"/>
      <c r="M50" s="44"/>
      <c r="N50" s="44"/>
    </row>
    <row r="51" spans="1:14" ht="15" customHeight="1">
      <c r="A51" s="3">
        <v>50</v>
      </c>
      <c r="C51" s="44"/>
      <c r="D51" s="44"/>
      <c r="E51" s="44"/>
      <c r="F51" s="44"/>
      <c r="G51" s="44"/>
      <c r="H51" s="44"/>
      <c r="I51" s="44"/>
      <c r="J51" s="7"/>
      <c r="K51" s="44"/>
      <c r="L51" s="44"/>
      <c r="M51" s="44"/>
      <c r="N51" s="44"/>
    </row>
    <row r="52" spans="1:14" ht="15" customHeight="1">
      <c r="A52" s="3">
        <v>51</v>
      </c>
      <c r="C52" s="41"/>
      <c r="D52" s="41"/>
      <c r="E52" s="41"/>
      <c r="F52" s="41"/>
      <c r="G52" s="41"/>
      <c r="H52" s="41"/>
      <c r="I52" s="51"/>
      <c r="J52" s="6"/>
      <c r="K52" s="51" t="s">
        <v>18</v>
      </c>
      <c r="L52" s="54"/>
      <c r="M52" s="51"/>
      <c r="N52" s="54"/>
    </row>
    <row r="53" spans="1:14" ht="26.25" customHeight="1">
      <c r="A53" s="3">
        <v>52</v>
      </c>
      <c r="C53" s="41"/>
      <c r="D53" s="41"/>
      <c r="E53" s="41"/>
      <c r="F53" s="41"/>
      <c r="G53" s="41"/>
      <c r="H53" s="41"/>
      <c r="J53" s="6"/>
      <c r="K53" s="55" t="s">
        <v>16</v>
      </c>
      <c r="L53" s="121"/>
      <c r="M53" s="122"/>
      <c r="N53" s="123"/>
    </row>
    <row r="54" spans="1:14" ht="3.75" customHeight="1">
      <c r="A54" s="3">
        <v>53</v>
      </c>
      <c r="J54" s="6"/>
      <c r="K54" s="56"/>
      <c r="L54" s="82"/>
      <c r="N54" s="82"/>
    </row>
    <row r="55" spans="10:14" ht="26.25" customHeight="1">
      <c r="J55" s="6"/>
      <c r="K55" s="55" t="s">
        <v>19</v>
      </c>
      <c r="L55" s="118"/>
      <c r="M55" s="119"/>
      <c r="N55" s="120"/>
    </row>
    <row r="56" spans="4:14" ht="15" customHeight="1">
      <c r="D56" s="3"/>
      <c r="E56" s="3"/>
      <c r="F56" s="3"/>
      <c r="H56" s="52"/>
      <c r="I56" s="53"/>
      <c r="J56" s="9"/>
      <c r="K56" s="57"/>
      <c r="L56" s="57"/>
      <c r="M56" s="57"/>
      <c r="N56" s="54"/>
    </row>
    <row r="57" spans="4:14" ht="15" customHeight="1">
      <c r="D57" s="24" t="s">
        <v>48</v>
      </c>
      <c r="E57" s="12"/>
      <c r="F57" s="12"/>
      <c r="G57" s="13"/>
      <c r="J57" s="6"/>
      <c r="K57" s="24" t="s">
        <v>20</v>
      </c>
      <c r="L57" s="12"/>
      <c r="M57" s="83"/>
      <c r="N57" s="13"/>
    </row>
    <row r="58" spans="4:14" ht="15" customHeight="1">
      <c r="D58" s="14"/>
      <c r="E58" s="15"/>
      <c r="F58" s="15"/>
      <c r="G58" s="16"/>
      <c r="J58" s="6"/>
      <c r="K58" s="14"/>
      <c r="L58" s="15"/>
      <c r="N58" s="16"/>
    </row>
    <row r="59" spans="4:14" ht="15" customHeight="1">
      <c r="D59" s="14"/>
      <c r="E59" s="15"/>
      <c r="F59" s="15"/>
      <c r="G59" s="16"/>
      <c r="J59" s="6"/>
      <c r="K59" s="14"/>
      <c r="L59" s="15"/>
      <c r="N59" s="16"/>
    </row>
    <row r="60" spans="4:14" ht="15" customHeight="1">
      <c r="D60" s="17"/>
      <c r="E60" s="10"/>
      <c r="F60" s="10"/>
      <c r="G60" s="11"/>
      <c r="J60" s="6"/>
      <c r="K60" s="17"/>
      <c r="L60" s="18"/>
      <c r="M60" s="84"/>
      <c r="N60" s="19"/>
    </row>
    <row r="61" ht="15" customHeight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</sheetData>
  <sheetProtection password="C78A" sheet="1" selectLockedCells="1"/>
  <mergeCells count="21">
    <mergeCell ref="E25:L26"/>
    <mergeCell ref="E35:L36"/>
    <mergeCell ref="E30:L31"/>
    <mergeCell ref="L55:N55"/>
    <mergeCell ref="L53:N53"/>
    <mergeCell ref="D43:N43"/>
    <mergeCell ref="D28:N28"/>
    <mergeCell ref="E45:L46"/>
    <mergeCell ref="D33:N33"/>
    <mergeCell ref="D38:N38"/>
    <mergeCell ref="E40:L41"/>
    <mergeCell ref="L5:N5"/>
    <mergeCell ref="E5:I5"/>
    <mergeCell ref="E7:G7"/>
    <mergeCell ref="D23:N23"/>
    <mergeCell ref="E15:L16"/>
    <mergeCell ref="G10:I10"/>
    <mergeCell ref="K10:L10"/>
    <mergeCell ref="D12:N13"/>
    <mergeCell ref="D18:N18"/>
    <mergeCell ref="E20:L21"/>
  </mergeCells>
  <conditionalFormatting sqref="N7">
    <cfRule type="cellIs" priority="1" dxfId="0" operator="equal" stopIfTrue="1">
      <formula>-1</formula>
    </cfRule>
  </conditionalFormatting>
  <dataValidations count="9">
    <dataValidation type="textLength" allowBlank="1" showInputMessage="1" showErrorMessage="1" errorTitle="Telefoonnummer" error="Telefoonnummer moet 10 cijfers bevatten!" sqref="E7:G7">
      <formula1>10</formula1>
      <formula2>10</formula2>
    </dataValidation>
    <dataValidation type="textLength" allowBlank="1" showInputMessage="1" showErrorMessage="1" errorTitle="Vlootnr." error="Het vlootnummer moet 4 cijfers bevatten!" sqref="F14 F19 F24 F29 F34 F39 F44">
      <formula1>4</formula1>
      <formula2>4</formula2>
    </dataValidation>
    <dataValidation type="custom" operator="equal" allowBlank="1" showErrorMessage="1" promptTitle="dag" prompt="zondag" errorTitle="Verkeerde datum" error="De ingevoerde datum moet de datum van Maandag zijn. " sqref="D14">
      <formula1>WEEKDAY(D14)=2</formula1>
    </dataValidation>
    <dataValidation type="time" allowBlank="1" showInputMessage="1" showErrorMessage="1" promptTitle="Begintijd" prompt="Vul hier de begintijd van je dienst in. Hierbij de volgende notatie gebruiken: 12:00." errorTitle="Begintijd" error="De begintijd moet worden ingevoerd met een dubbele punt." sqref="G44 G19 G24 G29 G34 G39 G14">
      <formula1>0</formula1>
      <formula2>0.9993055555555556</formula2>
    </dataValidation>
    <dataValidation type="time" allowBlank="1" showInputMessage="1" showErrorMessage="1" promptTitle="Eindtijd" prompt="Vul hier de eindtijd van je dienst in. Hierbij de volgende notatie gebruiken: 12:00." errorTitle="Eindtijd" error="De eindtijd moet worden ingevoerd met een dubbele punt." sqref="H44 H19 H24 H29 H34 H39 H14">
      <formula1>0</formula1>
      <formula2>0.9993055555555556</formula2>
    </dataValidation>
    <dataValidation type="time" allowBlank="1" showInputMessage="1" showErrorMessage="1" promptTitle="Pauze" prompt="Vul hier je pauze in. Hierbij de volgende notatie gebruiken: 1:00." errorTitle="Pauze" error="De pauze moet worden ingevoerd met een dubbele punt." sqref="I14 I19 I24 I29 I34 I39 I44">
      <formula1>0</formula1>
      <formula2>0.9993055555555556</formula2>
    </dataValidation>
    <dataValidation allowBlank="1" showErrorMessage="1" promptTitle="Datum" prompt="Vul de datum in op Maandag. De rest van de data worden automatisch ingevuld." sqref="D19"/>
    <dataValidation type="whole" allowBlank="1" showInputMessage="1" showErrorMessage="1" errorTitle="Onjuist personeelsnummer" error="Het personeelsnummer mag maximaal uit vier cijfers bestaan." sqref="I7">
      <formula1>0</formula1>
      <formula2>9999</formula2>
    </dataValidation>
    <dataValidation type="list" allowBlank="1" showInputMessage="1" showErrorMessage="1" promptTitle="Afdeling" prompt="Selecteer een afdeling." errorTitle="Afdeling" error="Selecteer een afdeling in de keuzelijst!" sqref="L5">
      <formula1>$B$1:$B$30</formula1>
    </dataValidation>
  </dataValidations>
  <printOptions horizontalCentered="1" verticalCentered="1"/>
  <pageMargins left="0.12041666666666667" right="0.25" top="0.4959375" bottom="0.75" header="0.3" footer="0.3"/>
  <pageSetup horizontalDpi="600" verticalDpi="600" orientation="portrait" paperSize="9" scale="73" r:id="rId5"/>
  <headerFooter>
    <oddHeader>&amp;R&amp;G</oddHeader>
    <oddFooter>&amp;C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9">
      <selection activeCell="E60" sqref="E30:E60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60">
        <v>44025</v>
      </c>
      <c r="B1" t="str">
        <f>TEXT(A2,"dddd")</f>
        <v>maandag</v>
      </c>
    </row>
    <row r="2" spans="1:3" ht="12.75">
      <c r="A2" s="60">
        <f>A1+7</f>
        <v>44032</v>
      </c>
      <c r="B2" t="str">
        <f aca="true" t="shared" si="0" ref="B2:B25">TEXT(A3,"dddd")</f>
        <v>maandag</v>
      </c>
      <c r="C2">
        <f>WEEKDAY(2)</f>
        <v>2</v>
      </c>
    </row>
    <row r="3" spans="1:2" ht="12.75">
      <c r="A3" s="60">
        <f aca="true" t="shared" si="1" ref="A3:A25">A2+7</f>
        <v>44039</v>
      </c>
      <c r="B3" t="str">
        <f t="shared" si="0"/>
        <v>maandag</v>
      </c>
    </row>
    <row r="4" spans="1:2" ht="12.75">
      <c r="A4" s="60">
        <f t="shared" si="1"/>
        <v>44046</v>
      </c>
      <c r="B4" t="str">
        <f t="shared" si="0"/>
        <v>maandag</v>
      </c>
    </row>
    <row r="5" spans="1:2" ht="12.75">
      <c r="A5" s="60">
        <f t="shared" si="1"/>
        <v>44053</v>
      </c>
      <c r="B5" t="str">
        <f t="shared" si="0"/>
        <v>maandag</v>
      </c>
    </row>
    <row r="6" spans="1:2" ht="12.75">
      <c r="A6" s="60">
        <f t="shared" si="1"/>
        <v>44060</v>
      </c>
      <c r="B6" t="str">
        <f t="shared" si="0"/>
        <v>maandag</v>
      </c>
    </row>
    <row r="7" spans="1:2" ht="12.75">
      <c r="A7" s="60">
        <f t="shared" si="1"/>
        <v>44067</v>
      </c>
      <c r="B7" t="str">
        <f t="shared" si="0"/>
        <v>maandag</v>
      </c>
    </row>
    <row r="8" spans="1:2" ht="12.75">
      <c r="A8" s="60">
        <f t="shared" si="1"/>
        <v>44074</v>
      </c>
      <c r="B8" t="str">
        <f t="shared" si="0"/>
        <v>maandag</v>
      </c>
    </row>
    <row r="9" spans="1:2" ht="12.75">
      <c r="A9" s="60">
        <f t="shared" si="1"/>
        <v>44081</v>
      </c>
      <c r="B9" t="str">
        <f t="shared" si="0"/>
        <v>maandag</v>
      </c>
    </row>
    <row r="10" spans="1:2" ht="12.75">
      <c r="A10" s="60">
        <f t="shared" si="1"/>
        <v>44088</v>
      </c>
      <c r="B10" t="str">
        <f t="shared" si="0"/>
        <v>maandag</v>
      </c>
    </row>
    <row r="11" spans="1:2" ht="12.75">
      <c r="A11" s="60">
        <f t="shared" si="1"/>
        <v>44095</v>
      </c>
      <c r="B11" t="str">
        <f t="shared" si="0"/>
        <v>maandag</v>
      </c>
    </row>
    <row r="12" spans="1:2" ht="12.75">
      <c r="A12" s="60">
        <f t="shared" si="1"/>
        <v>44102</v>
      </c>
      <c r="B12" t="str">
        <f t="shared" si="0"/>
        <v>maandag</v>
      </c>
    </row>
    <row r="13" spans="1:2" ht="12.75">
      <c r="A13" s="60">
        <f t="shared" si="1"/>
        <v>44109</v>
      </c>
      <c r="B13" t="str">
        <f t="shared" si="0"/>
        <v>maandag</v>
      </c>
    </row>
    <row r="14" spans="1:2" ht="12.75">
      <c r="A14" s="60">
        <f t="shared" si="1"/>
        <v>44116</v>
      </c>
      <c r="B14" t="str">
        <f t="shared" si="0"/>
        <v>maandag</v>
      </c>
    </row>
    <row r="15" spans="1:2" ht="12.75">
      <c r="A15" s="60">
        <f t="shared" si="1"/>
        <v>44123</v>
      </c>
      <c r="B15" t="str">
        <f t="shared" si="0"/>
        <v>maandag</v>
      </c>
    </row>
    <row r="16" spans="1:2" ht="12.75">
      <c r="A16" s="60">
        <f t="shared" si="1"/>
        <v>44130</v>
      </c>
      <c r="B16" t="str">
        <f t="shared" si="0"/>
        <v>maandag</v>
      </c>
    </row>
    <row r="17" spans="1:2" ht="12.75">
      <c r="A17" s="60">
        <f t="shared" si="1"/>
        <v>44137</v>
      </c>
      <c r="B17" t="str">
        <f t="shared" si="0"/>
        <v>maandag</v>
      </c>
    </row>
    <row r="18" spans="1:2" ht="12.75">
      <c r="A18" s="60">
        <f t="shared" si="1"/>
        <v>44144</v>
      </c>
      <c r="B18" t="str">
        <f t="shared" si="0"/>
        <v>maandag</v>
      </c>
    </row>
    <row r="19" spans="1:2" ht="12.75">
      <c r="A19" s="60">
        <f t="shared" si="1"/>
        <v>44151</v>
      </c>
      <c r="B19" t="str">
        <f t="shared" si="0"/>
        <v>maandag</v>
      </c>
    </row>
    <row r="20" spans="1:2" ht="12.75">
      <c r="A20" s="60">
        <f t="shared" si="1"/>
        <v>44158</v>
      </c>
      <c r="B20" t="str">
        <f t="shared" si="0"/>
        <v>maandag</v>
      </c>
    </row>
    <row r="21" spans="1:2" ht="12.75">
      <c r="A21" s="60">
        <f t="shared" si="1"/>
        <v>44165</v>
      </c>
      <c r="B21" t="str">
        <f t="shared" si="0"/>
        <v>maandag</v>
      </c>
    </row>
    <row r="22" spans="1:2" ht="12.75">
      <c r="A22" s="60">
        <f t="shared" si="1"/>
        <v>44172</v>
      </c>
      <c r="B22" t="str">
        <f t="shared" si="0"/>
        <v>maandag</v>
      </c>
    </row>
    <row r="23" spans="1:2" ht="12.75">
      <c r="A23" s="60">
        <f t="shared" si="1"/>
        <v>44179</v>
      </c>
      <c r="B23" t="str">
        <f t="shared" si="0"/>
        <v>maandag</v>
      </c>
    </row>
    <row r="24" spans="1:2" ht="12.75">
      <c r="A24" s="60">
        <f t="shared" si="1"/>
        <v>44186</v>
      </c>
      <c r="B24" t="str">
        <f t="shared" si="0"/>
        <v>maandag</v>
      </c>
    </row>
    <row r="25" spans="1:2" ht="12.75">
      <c r="A25" s="60">
        <f t="shared" si="1"/>
        <v>44193</v>
      </c>
      <c r="B25" t="str">
        <f t="shared" si="0"/>
        <v>zaterdag</v>
      </c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spans="1:5" ht="12.75">
      <c r="A30" s="60"/>
      <c r="D30" s="1">
        <v>1</v>
      </c>
      <c r="E30" s="1" t="s">
        <v>21</v>
      </c>
    </row>
    <row r="31" spans="1:5" ht="12.75">
      <c r="A31" s="60"/>
      <c r="D31" s="1">
        <v>2</v>
      </c>
      <c r="E31" s="1" t="s">
        <v>22</v>
      </c>
    </row>
    <row r="32" spans="1:5" ht="12.75">
      <c r="A32" s="60"/>
      <c r="D32" s="1">
        <v>3</v>
      </c>
      <c r="E32" s="1" t="s">
        <v>23</v>
      </c>
    </row>
    <row r="33" spans="1:5" ht="12.75">
      <c r="A33" s="60"/>
      <c r="D33" s="2">
        <v>4</v>
      </c>
      <c r="E33" s="1" t="s">
        <v>59</v>
      </c>
    </row>
    <row r="34" spans="1:5" ht="12.75">
      <c r="A34" s="60"/>
      <c r="D34" s="3">
        <v>5</v>
      </c>
      <c r="E34" s="2" t="s">
        <v>24</v>
      </c>
    </row>
    <row r="35" spans="1:5" ht="12.75">
      <c r="A35" s="60"/>
      <c r="D35" s="3">
        <v>6</v>
      </c>
      <c r="E35" s="3" t="s">
        <v>25</v>
      </c>
    </row>
    <row r="36" spans="1:5" ht="12.75">
      <c r="A36" s="60"/>
      <c r="D36" s="3">
        <v>7</v>
      </c>
      <c r="E36" s="3" t="s">
        <v>61</v>
      </c>
    </row>
    <row r="37" spans="1:5" ht="12.75">
      <c r="A37" s="60"/>
      <c r="D37" s="6">
        <v>8</v>
      </c>
      <c r="E37" t="s">
        <v>58</v>
      </c>
    </row>
    <row r="38" spans="1:5" ht="12.75">
      <c r="A38" s="60"/>
      <c r="D38" s="3">
        <v>9</v>
      </c>
      <c r="E38" s="3" t="s">
        <v>26</v>
      </c>
    </row>
    <row r="39" spans="1:5" ht="12.75">
      <c r="A39" s="60"/>
      <c r="D39" s="3">
        <v>10</v>
      </c>
      <c r="E39" s="6" t="s">
        <v>27</v>
      </c>
    </row>
    <row r="40" spans="1:5" ht="12.75">
      <c r="A40" s="60"/>
      <c r="D40" s="25">
        <v>11</v>
      </c>
      <c r="E40" s="3" t="s">
        <v>28</v>
      </c>
    </row>
    <row r="41" spans="1:5" ht="12.75">
      <c r="A41" s="60"/>
      <c r="D41" s="3">
        <v>16</v>
      </c>
      <c r="E41" s="3" t="s">
        <v>29</v>
      </c>
    </row>
    <row r="42" spans="1:5" ht="12.75">
      <c r="A42" s="60"/>
      <c r="D42" s="21">
        <v>12</v>
      </c>
      <c r="E42" s="25" t="s">
        <v>30</v>
      </c>
    </row>
    <row r="43" spans="1:5" ht="12.75">
      <c r="A43" s="60"/>
      <c r="D43" s="3">
        <v>13</v>
      </c>
      <c r="E43" s="3" t="s">
        <v>35</v>
      </c>
    </row>
    <row r="44" spans="1:5" ht="12.75">
      <c r="A44" s="60"/>
      <c r="D44" s="3">
        <v>14</v>
      </c>
      <c r="E44" s="21" t="s">
        <v>31</v>
      </c>
    </row>
    <row r="45" spans="1:5" ht="12.75">
      <c r="A45" s="60"/>
      <c r="D45" s="3">
        <v>15</v>
      </c>
      <c r="E45" s="3" t="s">
        <v>32</v>
      </c>
    </row>
    <row r="46" spans="1:5" ht="12.75">
      <c r="A46" s="60"/>
      <c r="D46" s="3">
        <v>16</v>
      </c>
      <c r="E46" s="3" t="s">
        <v>33</v>
      </c>
    </row>
    <row r="47" spans="1:5" ht="12.75">
      <c r="A47" s="60"/>
      <c r="D47" s="3">
        <v>17</v>
      </c>
      <c r="E47" s="3" t="s">
        <v>34</v>
      </c>
    </row>
    <row r="48" spans="4:5" ht="12.75">
      <c r="D48" s="3">
        <v>18</v>
      </c>
      <c r="E48" s="3" t="s">
        <v>35</v>
      </c>
    </row>
    <row r="49" spans="4:5" ht="12.75">
      <c r="D49" s="3">
        <v>19</v>
      </c>
      <c r="E49" s="3" t="s">
        <v>36</v>
      </c>
    </row>
    <row r="50" spans="4:5" ht="12.75">
      <c r="D50" s="3">
        <v>20</v>
      </c>
      <c r="E50" s="3" t="s">
        <v>37</v>
      </c>
    </row>
    <row r="51" spans="4:5" ht="12.75">
      <c r="D51" s="3">
        <v>21</v>
      </c>
      <c r="E51" s="3" t="s">
        <v>38</v>
      </c>
    </row>
    <row r="52" spans="4:5" ht="12.75">
      <c r="D52" s="3">
        <v>22</v>
      </c>
      <c r="E52" s="3" t="s">
        <v>39</v>
      </c>
    </row>
    <row r="53" spans="4:5" ht="12.75">
      <c r="D53" s="3">
        <v>23</v>
      </c>
      <c r="E53" s="3" t="s">
        <v>40</v>
      </c>
    </row>
    <row r="54" spans="4:5" ht="12.75">
      <c r="D54" s="3">
        <v>24</v>
      </c>
      <c r="E54" s="3" t="s">
        <v>41</v>
      </c>
    </row>
    <row r="55" spans="4:5" ht="12.75">
      <c r="D55" s="3">
        <v>25</v>
      </c>
      <c r="E55" s="3" t="s">
        <v>42</v>
      </c>
    </row>
    <row r="56" spans="4:5" ht="12.75">
      <c r="D56" s="3">
        <v>26</v>
      </c>
      <c r="E56" s="3" t="s">
        <v>43</v>
      </c>
    </row>
    <row r="57" spans="4:5" ht="12.75">
      <c r="D57" s="3">
        <v>27</v>
      </c>
      <c r="E57" s="3" t="s">
        <v>60</v>
      </c>
    </row>
    <row r="58" spans="4:5" ht="12.75">
      <c r="D58" s="3">
        <v>28</v>
      </c>
      <c r="E58" s="3" t="s">
        <v>44</v>
      </c>
    </row>
    <row r="59" spans="4:5" ht="12.75">
      <c r="D59" s="3">
        <v>29</v>
      </c>
      <c r="E59" s="3" t="s">
        <v>45</v>
      </c>
    </row>
    <row r="60" spans="4:5" ht="12.75">
      <c r="D60" s="3">
        <v>30</v>
      </c>
      <c r="E60" s="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Verkaik_Trans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H.G. Verkaik</dc:creator>
  <cp:keywords/>
  <dc:description/>
  <cp:lastModifiedBy>Marcel Knape</cp:lastModifiedBy>
  <cp:lastPrinted>2022-02-09T07:51:22Z</cp:lastPrinted>
  <dcterms:created xsi:type="dcterms:W3CDTF">2008-03-16T09:51:15Z</dcterms:created>
  <dcterms:modified xsi:type="dcterms:W3CDTF">2022-02-09T07:56:03Z</dcterms:modified>
  <cp:category/>
  <cp:version/>
  <cp:contentType/>
  <cp:contentStatus/>
</cp:coreProperties>
</file>